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G TRIEN\NQ HĐND\Dự thảo NQ\Năm 2024\dự thảo Nông thôn mới\NTM KỲ HỌP 5.2024\"/>
    </mc:Choice>
  </mc:AlternateContent>
  <bookViews>
    <workbookView xWindow="0" yWindow="0" windowWidth="23040" windowHeight="8790"/>
  </bookViews>
  <sheets>
    <sheet name="Pl 01 Điều chỉnh DM 2024" sheetId="5" r:id="rId1"/>
  </sheets>
  <definedNames>
    <definedName name="_xlnm.Print_Titles" localSheetId="0">'Pl 01 Điều chỉnh DM 2024'!$4:$5</definedName>
  </definedNames>
  <calcPr calcId="162913" calcOnSave="0" concurrentCalc="0"/>
</workbook>
</file>

<file path=xl/calcChain.xml><?xml version="1.0" encoding="utf-8"?>
<calcChain xmlns="http://schemas.openxmlformats.org/spreadsheetml/2006/main">
  <c r="E7" i="5" l="1"/>
  <c r="F7" i="5"/>
  <c r="G7" i="5"/>
  <c r="H7" i="5"/>
  <c r="D7" i="5"/>
  <c r="E13" i="5"/>
  <c r="F13" i="5"/>
  <c r="G13" i="5"/>
  <c r="E12" i="5"/>
  <c r="F12" i="5"/>
  <c r="G12" i="5"/>
  <c r="G11" i="5"/>
  <c r="F11" i="5"/>
  <c r="E11" i="5"/>
  <c r="D11" i="5"/>
  <c r="G10" i="5"/>
  <c r="F10" i="5"/>
  <c r="E10" i="5"/>
  <c r="D10" i="5"/>
  <c r="H9" i="5"/>
  <c r="H8" i="5"/>
  <c r="H6" i="5"/>
  <c r="G6" i="5"/>
  <c r="F6" i="5"/>
  <c r="E6" i="5"/>
  <c r="D6" i="5"/>
</calcChain>
</file>

<file path=xl/sharedStrings.xml><?xml version="1.0" encoding="utf-8"?>
<sst xmlns="http://schemas.openxmlformats.org/spreadsheetml/2006/main" count="25" uniqueCount="23">
  <si>
    <t>TT</t>
  </si>
  <si>
    <t>Tên danh mục công trình/dự án khởi công mới</t>
  </si>
  <si>
    <t>Khối lượng, tiêu chuẩn kỹ thuật tối thiểu để đạt chuẩn NTM theo quy định</t>
  </si>
  <si>
    <t>Năm thực hiện</t>
  </si>
  <si>
    <t>Dự kiến NS cấp Xã</t>
  </si>
  <si>
    <t>I</t>
  </si>
  <si>
    <t>Huy động khác</t>
  </si>
  <si>
    <t>II</t>
  </si>
  <si>
    <t>01 CT</t>
  </si>
  <si>
    <t xml:space="preserve">Dự kiến tổng mức đầu tư
</t>
  </si>
  <si>
    <t>Trong đó (Đơn vị tính: triệu đồng)</t>
  </si>
  <si>
    <t>Dự kiến
NS huyện</t>
  </si>
  <si>
    <t>Xã Bình Dương</t>
  </si>
  <si>
    <t>Bê tông hóa GTNT Tuyến từ ĐT 613 ra sân bay thôn Duy Hà (TĐC VB)</t>
  </si>
  <si>
    <t>Bê tông hóa GTNT Tuyến nhà bà Đoàn Thị Cư, đi TĐC TT, tổ 9, thôn Nam Hà.</t>
  </si>
  <si>
    <t>Xây dựng tuyến mương tưới loại 3, tổ 11, thôn Nam Hà</t>
  </si>
  <si>
    <t xml:space="preserve">Nâng cấp, sửa chữa Đường GTNT tuyến từ ĐT 613 ra Sân bay thôn Duy Hà </t>
  </si>
  <si>
    <t xml:space="preserve">Danh mục/dự án sau điều chỉnh </t>
  </si>
  <si>
    <t>Dự kiến
NS TW, tỉnh</t>
  </si>
  <si>
    <t>PHỤ LỤC 1:</t>
  </si>
  <si>
    <t>ĐIỀU CHỈNH DANH MỤC ĐẦU TƯ CÔNG TRÌNH NÔNG THÔN MỚI NĂM 2024</t>
  </si>
  <si>
    <t xml:space="preserve"> Tên danh mục công trình/dự án đã được phê duyệt theo Nghị quyết số 06/NQ-HĐND ngày 15/3/2024 vcủa HĐND huyện (02 công trình)</t>
  </si>
  <si>
    <t>(Kèm theo Nghị quyết số:     /NQ-HĐND ngày    tháng 5 năm 2024 của Hội đồng nhân dân huyện)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</si>
</sst>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2"/>
      <name val="Times New Roman"/>
      <family val="1"/>
      <charset val="1"/>
    </font>
    <font>
      <i/>
      <sz val="12"/>
      <name val="Times New Roman"/>
      <family val="1"/>
    </font>
    <font>
      <b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</cellStyleXfs>
  <cellXfs count="4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64" fontId="2" fillId="3" borderId="1" xfId="1" applyNumberFormat="1" applyFont="1" applyFill="1" applyBorder="1" applyAlignment="1">
      <alignment horizontal="center" vertical="center" wrapText="1"/>
    </xf>
    <xf numFmtId="164" fontId="5" fillId="0" borderId="0" xfId="1" applyNumberFormat="1" applyFont="1" applyAlignment="1">
      <alignment horizontal="center" vertical="center"/>
    </xf>
    <xf numFmtId="164" fontId="2" fillId="3" borderId="1" xfId="1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5" fillId="0" borderId="1" xfId="1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5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3" fillId="0" borderId="1" xfId="0" applyFont="1" applyBorder="1" applyAlignment="1">
      <alignment vertical="center"/>
    </xf>
    <xf numFmtId="1" fontId="3" fillId="0" borderId="1" xfId="0" applyNumberFormat="1" applyFont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3" borderId="3" xfId="1" applyNumberFormat="1" applyFont="1" applyFill="1" applyBorder="1" applyAlignment="1">
      <alignment horizontal="center" vertical="center"/>
    </xf>
    <xf numFmtId="164" fontId="2" fillId="3" borderId="4" xfId="1" applyNumberFormat="1" applyFont="1" applyFill="1" applyBorder="1" applyAlignment="1">
      <alignment horizontal="center" vertical="center"/>
    </xf>
    <xf numFmtId="164" fontId="2" fillId="3" borderId="5" xfId="1" applyNumberFormat="1" applyFont="1" applyFill="1" applyBorder="1" applyAlignment="1">
      <alignment horizontal="center" vertical="center"/>
    </xf>
  </cellXfs>
  <cellStyles count="4">
    <cellStyle name="Comma" xfId="1" builtinId="3"/>
    <cellStyle name="Comma 2" xfId="2"/>
    <cellStyle name="Excel Built-in Normal" xf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3105150</xdr:colOff>
      <xdr:row>1</xdr:row>
      <xdr:rowOff>352841</xdr:rowOff>
    </xdr:from>
    <xdr:to>
      <xdr:col>4</xdr:col>
      <xdr:colOff>447675</xdr:colOff>
      <xdr:row>1</xdr:row>
      <xdr:rowOff>352841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3494433" y="551624"/>
          <a:ext cx="30078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zoomScale="115" zoomScaleNormal="115" workbookViewId="0">
      <selection activeCell="A3" sqref="A3:I3"/>
    </sheetView>
  </sheetViews>
  <sheetFormatPr defaultColWidth="9.140625" defaultRowHeight="15.75" x14ac:dyDescent="0.25"/>
  <cols>
    <col min="1" max="1" width="5.85546875" style="5" customWidth="1"/>
    <col min="2" max="2" width="57.85546875" style="5" customWidth="1"/>
    <col min="3" max="3" width="16.42578125" style="5" customWidth="1"/>
    <col min="4" max="4" width="10.7109375" style="7" customWidth="1"/>
    <col min="5" max="5" width="10.140625" style="7" customWidth="1"/>
    <col min="6" max="6" width="10.42578125" style="7" customWidth="1"/>
    <col min="7" max="7" width="10.7109375" style="7" customWidth="1"/>
    <col min="8" max="8" width="12" style="7" customWidth="1"/>
    <col min="9" max="9" width="10.140625" style="5" customWidth="1"/>
    <col min="10" max="11" width="13.7109375" style="1" bestFit="1" customWidth="1"/>
    <col min="12" max="12" width="9.140625" style="1"/>
    <col min="13" max="13" width="9.7109375" style="1" bestFit="1" customWidth="1"/>
    <col min="14" max="16384" width="9.140625" style="1"/>
  </cols>
  <sheetData>
    <row r="1" spans="1:9" x14ac:dyDescent="0.25">
      <c r="A1" s="32" t="s">
        <v>19</v>
      </c>
      <c r="B1" s="32"/>
      <c r="C1" s="32"/>
      <c r="D1" s="32"/>
      <c r="E1" s="32"/>
      <c r="F1" s="32"/>
      <c r="G1" s="32"/>
      <c r="H1" s="32"/>
      <c r="I1" s="32"/>
    </row>
    <row r="2" spans="1:9" s="2" customFormat="1" ht="35.25" customHeight="1" x14ac:dyDescent="0.25">
      <c r="A2" s="32" t="s">
        <v>20</v>
      </c>
      <c r="B2" s="32"/>
      <c r="C2" s="32"/>
      <c r="D2" s="32"/>
      <c r="E2" s="32"/>
      <c r="F2" s="32"/>
      <c r="G2" s="32"/>
      <c r="H2" s="32"/>
      <c r="I2" s="32"/>
    </row>
    <row r="3" spans="1:9" ht="31.15" customHeight="1" x14ac:dyDescent="0.25">
      <c r="A3" s="33" t="s">
        <v>22</v>
      </c>
      <c r="B3" s="33"/>
      <c r="C3" s="33"/>
      <c r="D3" s="33"/>
      <c r="E3" s="33"/>
      <c r="F3" s="33"/>
      <c r="G3" s="33"/>
      <c r="H3" s="33"/>
      <c r="I3" s="33"/>
    </row>
    <row r="4" spans="1:9" ht="22.15" customHeight="1" x14ac:dyDescent="0.25">
      <c r="A4" s="34" t="s">
        <v>0</v>
      </c>
      <c r="B4" s="34" t="s">
        <v>1</v>
      </c>
      <c r="C4" s="34" t="s">
        <v>2</v>
      </c>
      <c r="D4" s="35" t="s">
        <v>9</v>
      </c>
      <c r="E4" s="37" t="s">
        <v>10</v>
      </c>
      <c r="F4" s="38"/>
      <c r="G4" s="38"/>
      <c r="H4" s="39"/>
      <c r="I4" s="36" t="s">
        <v>3</v>
      </c>
    </row>
    <row r="5" spans="1:9" ht="67.900000000000006" customHeight="1" x14ac:dyDescent="0.25">
      <c r="A5" s="34"/>
      <c r="B5" s="34"/>
      <c r="C5" s="34"/>
      <c r="D5" s="35"/>
      <c r="E5" s="8" t="s">
        <v>18</v>
      </c>
      <c r="F5" s="6" t="s">
        <v>11</v>
      </c>
      <c r="G5" s="6" t="s">
        <v>4</v>
      </c>
      <c r="H5" s="6" t="s">
        <v>6</v>
      </c>
      <c r="I5" s="36"/>
    </row>
    <row r="6" spans="1:9" ht="47.25" x14ac:dyDescent="0.25">
      <c r="A6" s="10" t="s">
        <v>5</v>
      </c>
      <c r="B6" s="15" t="s">
        <v>21</v>
      </c>
      <c r="C6" s="10"/>
      <c r="D6" s="30">
        <f>D7</f>
        <v>1455</v>
      </c>
      <c r="E6" s="30">
        <f t="shared" ref="E6:H6" si="0">E7</f>
        <v>492</v>
      </c>
      <c r="F6" s="30">
        <f t="shared" si="0"/>
        <v>321</v>
      </c>
      <c r="G6" s="30">
        <f t="shared" si="0"/>
        <v>198</v>
      </c>
      <c r="H6" s="30">
        <f t="shared" si="0"/>
        <v>444</v>
      </c>
      <c r="I6" s="10"/>
    </row>
    <row r="7" spans="1:9" x14ac:dyDescent="0.25">
      <c r="A7" s="29"/>
      <c r="B7" s="16" t="s">
        <v>12</v>
      </c>
      <c r="C7" s="17"/>
      <c r="D7" s="18">
        <f>SUM(D8:D9)</f>
        <v>1455</v>
      </c>
      <c r="E7" s="18">
        <f t="shared" ref="E7:H7" si="1">SUM(E8:E9)</f>
        <v>492</v>
      </c>
      <c r="F7" s="18">
        <f t="shared" si="1"/>
        <v>321</v>
      </c>
      <c r="G7" s="18">
        <f t="shared" si="1"/>
        <v>198</v>
      </c>
      <c r="H7" s="18">
        <f t="shared" si="1"/>
        <v>444</v>
      </c>
      <c r="I7" s="14"/>
    </row>
    <row r="8" spans="1:9" ht="31.5" x14ac:dyDescent="0.25">
      <c r="A8" s="19">
        <v>1</v>
      </c>
      <c r="B8" s="20" t="s">
        <v>13</v>
      </c>
      <c r="C8" s="21">
        <v>1</v>
      </c>
      <c r="D8" s="22">
        <v>1164</v>
      </c>
      <c r="E8" s="22">
        <v>394</v>
      </c>
      <c r="F8" s="22">
        <v>257</v>
      </c>
      <c r="G8" s="22">
        <v>158</v>
      </c>
      <c r="H8" s="9">
        <f>D8-E8-F8-G8</f>
        <v>355</v>
      </c>
      <c r="I8" s="11"/>
    </row>
    <row r="9" spans="1:9" ht="31.5" x14ac:dyDescent="0.25">
      <c r="A9" s="19">
        <v>2</v>
      </c>
      <c r="B9" s="20" t="s">
        <v>14</v>
      </c>
      <c r="C9" s="21">
        <v>0.25</v>
      </c>
      <c r="D9" s="22">
        <v>291</v>
      </c>
      <c r="E9" s="22">
        <v>98</v>
      </c>
      <c r="F9" s="22">
        <v>64</v>
      </c>
      <c r="G9" s="22">
        <v>40</v>
      </c>
      <c r="H9" s="9">
        <f>D9-E9-F9-G9</f>
        <v>89</v>
      </c>
      <c r="I9" s="11"/>
    </row>
    <row r="10" spans="1:9" x14ac:dyDescent="0.25">
      <c r="A10" s="23" t="s">
        <v>7</v>
      </c>
      <c r="B10" s="24" t="s">
        <v>17</v>
      </c>
      <c r="C10" s="25"/>
      <c r="D10" s="28">
        <f>D11</f>
        <v>703</v>
      </c>
      <c r="E10" s="28">
        <f t="shared" ref="E10:G10" si="2">E11</f>
        <v>492.09999999999997</v>
      </c>
      <c r="F10" s="28">
        <f t="shared" si="2"/>
        <v>140.60000000000002</v>
      </c>
      <c r="G10" s="28">
        <f t="shared" si="2"/>
        <v>70.300000000000026</v>
      </c>
      <c r="H10" s="28"/>
      <c r="I10" s="11"/>
    </row>
    <row r="11" spans="1:9" x14ac:dyDescent="0.25">
      <c r="A11" s="29"/>
      <c r="B11" s="16" t="s">
        <v>12</v>
      </c>
      <c r="C11" s="17"/>
      <c r="D11" s="18">
        <f>SUM(D12:D13)</f>
        <v>703</v>
      </c>
      <c r="E11" s="18">
        <f>SUM(E12:E13)</f>
        <v>492.09999999999997</v>
      </c>
      <c r="F11" s="18">
        <f>SUM(F12:F13)</f>
        <v>140.60000000000002</v>
      </c>
      <c r="G11" s="18">
        <f>SUM(G12:G13)</f>
        <v>70.300000000000026</v>
      </c>
      <c r="H11" s="18"/>
      <c r="I11" s="11"/>
    </row>
    <row r="12" spans="1:9" ht="31.5" x14ac:dyDescent="0.25">
      <c r="A12" s="11">
        <v>1</v>
      </c>
      <c r="B12" s="12" t="s">
        <v>16</v>
      </c>
      <c r="C12" s="31" t="s">
        <v>8</v>
      </c>
      <c r="D12" s="26">
        <v>563</v>
      </c>
      <c r="E12" s="27">
        <f>D12*0.7</f>
        <v>394.09999999999997</v>
      </c>
      <c r="F12" s="27">
        <f>D12*0.2</f>
        <v>112.60000000000001</v>
      </c>
      <c r="G12" s="27">
        <f>D12-E12-F12</f>
        <v>56.300000000000026</v>
      </c>
      <c r="H12" s="26"/>
      <c r="I12" s="11"/>
    </row>
    <row r="13" spans="1:9" x14ac:dyDescent="0.25">
      <c r="A13" s="3">
        <v>2</v>
      </c>
      <c r="B13" s="4" t="s">
        <v>15</v>
      </c>
      <c r="C13" s="3" t="s">
        <v>8</v>
      </c>
      <c r="D13" s="13">
        <v>140</v>
      </c>
      <c r="E13" s="26">
        <f>D13*0.7</f>
        <v>98</v>
      </c>
      <c r="F13" s="26">
        <f>D13*0.2</f>
        <v>28</v>
      </c>
      <c r="G13" s="26">
        <f>D13-E13-F13</f>
        <v>14</v>
      </c>
      <c r="H13" s="3"/>
      <c r="I13" s="11"/>
    </row>
  </sheetData>
  <mergeCells count="9">
    <mergeCell ref="A1:I1"/>
    <mergeCell ref="A2:I2"/>
    <mergeCell ref="A3:I3"/>
    <mergeCell ref="A4:A5"/>
    <mergeCell ref="B4:B5"/>
    <mergeCell ref="C4:C5"/>
    <mergeCell ref="D4:D5"/>
    <mergeCell ref="I4:I5"/>
    <mergeCell ref="E4:H4"/>
  </mergeCells>
  <pageMargins left="0.16" right="0.16" top="0.28999999999999998" bottom="0.41" header="0.3" footer="0.16"/>
  <pageSetup paperSize="9" orientation="landscape" r:id="rId1"/>
  <headerFooter scaleWithDoc="0" alignWithMargins="0">
    <oddHeader>&amp;C&amp;P</oddHeader>
    <oddFooter>&amp;CPage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 01 Điều chỉnh DM 2024</vt:lpstr>
      <vt:lpstr>'Pl 01 Điều chỉnh DM 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2024-05-10T09:28:12Z</cp:lastPrinted>
  <dcterms:created xsi:type="dcterms:W3CDTF">2022-07-27T01:07:03Z</dcterms:created>
  <dcterms:modified xsi:type="dcterms:W3CDTF">2024-05-12T23:44:50Z</dcterms:modified>
</cp:coreProperties>
</file>